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الإعدادات" sheetId="1" state="visible" r:id="rId1"/>
    <sheet xmlns:r="http://schemas.openxmlformats.org/officeDocument/2006/relationships" name="مسير الرواتب" sheetId="2" state="visible" r:id="rId2"/>
    <sheet xmlns:r="http://schemas.openxmlformats.org/officeDocument/2006/relationships" name="طريقة الاستخدام" sheetId="3" state="visible" r:id="rId3"/>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i val="1"/>
      <color rgb="006B6459"/>
    </font>
    <font>
      <b val="1"/>
      <color rgb="001C1C1B"/>
      <sz val="14"/>
    </font>
    <font>
      <b val="1"/>
      <color rgb="001C1C1B"/>
    </font>
    <font>
      <b val="1"/>
    </font>
  </fonts>
  <fills count="4">
    <fill>
      <patternFill/>
    </fill>
    <fill>
      <patternFill patternType="gray125"/>
    </fill>
    <fill>
      <patternFill patternType="solid">
        <fgColor rgb="00FFFBEA"/>
      </patternFill>
    </fill>
    <fill>
      <patternFill patternType="solid">
        <fgColor rgb="00F1EBE0"/>
      </patternFill>
    </fill>
  </fills>
  <borders count="2">
    <border>
      <left/>
      <right/>
      <top/>
      <bottom/>
      <diagonal/>
    </border>
    <border>
      <left style="thin">
        <color rgb="00D9D3C7"/>
      </left>
      <right style="thin">
        <color rgb="00D9D3C7"/>
      </right>
      <top style="thin">
        <color rgb="00D9D3C7"/>
      </top>
      <bottom style="thin">
        <color rgb="00D9D3C7"/>
      </bottom>
    </border>
  </borders>
  <cellStyleXfs count="1">
    <xf numFmtId="0" fontId="0" fillId="0" borderId="0"/>
  </cellStyleXfs>
  <cellXfs count="14">
    <xf numFmtId="0" fontId="0" fillId="0" borderId="0" pivotButton="0" quotePrefix="0" xfId="0"/>
    <xf numFmtId="0" fontId="0" fillId="0" borderId="1" pivotButton="0" quotePrefix="0" xfId="0"/>
    <xf numFmtId="10" fontId="0" fillId="2" borderId="1" pivotButton="0" quotePrefix="0" xfId="0"/>
    <xf numFmtId="3" fontId="0" fillId="2" borderId="1" pivotButton="0" quotePrefix="0" xfId="0"/>
    <xf numFmtId="0" fontId="1" fillId="0" borderId="0" pivotButton="0" quotePrefix="0" xfId="0"/>
    <xf numFmtId="0" fontId="2" fillId="0" borderId="0" pivotButton="0" quotePrefix="0" xfId="0"/>
    <xf numFmtId="0" fontId="3" fillId="3" borderId="1" applyAlignment="1" pivotButton="0" quotePrefix="0" xfId="0">
      <alignment horizontal="center" vertical="center" wrapText="1"/>
    </xf>
    <xf numFmtId="0" fontId="0" fillId="2" borderId="1" pivotButton="0" quotePrefix="0" xfId="0"/>
    <xf numFmtId="4" fontId="0" fillId="2" borderId="1" pivotButton="0" quotePrefix="0" xfId="0"/>
    <xf numFmtId="4" fontId="0" fillId="0" borderId="1" pivotButton="0" quotePrefix="0" xfId="0"/>
    <xf numFmtId="1" fontId="0" fillId="2" borderId="1" pivotButton="0" quotePrefix="0" xfId="0"/>
    <xf numFmtId="0" fontId="4" fillId="0" borderId="0" pivotButton="0" quotePrefix="0" xfId="0"/>
    <xf numFmtId="4" fontId="4" fillId="0" borderId="1"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0"/>
  <sheetViews>
    <sheetView rightToLeft="1" workbookViewId="0">
      <selection activeCell="A1" sqref="A1"/>
    </sheetView>
  </sheetViews>
  <sheetFormatPr baseColWidth="8" defaultRowHeight="15"/>
  <cols>
    <col width="70" customWidth="1" min="1" max="1"/>
    <col width="14" customWidth="1" min="2" max="2"/>
  </cols>
  <sheetData>
    <row r="1">
      <c r="A1" s="1" t="inlineStr">
        <is>
          <t>سعودي، النظام السابق: حصة الموظف (المعاشات + ساند)</t>
        </is>
      </c>
      <c r="B1" s="2" t="n">
        <v>0.0975</v>
      </c>
    </row>
    <row r="2">
      <c r="A2" s="1" t="inlineStr">
        <is>
          <t>سعودي، النظام السابق: حصة صاحب العمل (المعاشات + ساند + الأخطار المهنية)</t>
        </is>
      </c>
      <c r="B2" s="2" t="n">
        <v>0.1175</v>
      </c>
    </row>
    <row r="3">
      <c r="A3" s="1" t="inlineStr">
        <is>
          <t>سعودي، النظام الجديد: حصة الموظف (من يوليو 2026)</t>
        </is>
      </c>
      <c r="B3" s="2" t="n">
        <v>0.1075</v>
      </c>
    </row>
    <row r="4">
      <c r="A4" s="1" t="inlineStr">
        <is>
          <t>سعودي، النظام الجديد: حصة صاحب العمل (من يوليو 2026)</t>
        </is>
      </c>
      <c r="B4" s="2" t="n">
        <v>0.1275</v>
      </c>
    </row>
    <row r="5">
      <c r="A5" s="1" t="inlineStr">
        <is>
          <t>غير سعودي: حصة صاحب العمل (الأخطار المهنية)</t>
        </is>
      </c>
      <c r="B5" s="2" t="n">
        <v>0.02</v>
      </c>
    </row>
    <row r="6">
      <c r="A6" s="1" t="inlineStr">
        <is>
          <t>الحد الأدنى للأجر الخاضع للاشتراك (ريال)</t>
        </is>
      </c>
      <c r="B6" s="3" t="n">
        <v>1500</v>
      </c>
    </row>
    <row r="7">
      <c r="A7" s="1" t="inlineStr">
        <is>
          <t>الحد الأعلى للأجر الخاضع للاشتراك (ريال)</t>
        </is>
      </c>
      <c r="B7" s="3" t="n">
        <v>45000</v>
      </c>
    </row>
    <row r="8">
      <c r="A8" s="1" t="inlineStr">
        <is>
          <t>عدد الأيام لحساب أجر اليوم</t>
        </is>
      </c>
      <c r="B8" s="3" t="n">
        <v>30</v>
      </c>
    </row>
    <row r="10">
      <c r="A10" s="4" t="inlineStr">
        <is>
          <t>تحقق من هذه النسب في موقع التأمينات الاجتماعية. ترتفع نسبة المعاشات في النظام الجديد نصف نقطة لكل طرف كل يوليو حتى 2028.</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54"/>
  <sheetViews>
    <sheetView rightToLeft="1" workbookViewId="0">
      <pane xSplit="2" ySplit="3" topLeftCell="C4" activePane="bottomRight" state="frozen"/>
      <selection pane="topRight"/>
      <selection pane="bottomLeft"/>
      <selection pane="bottomRight" activeCell="A1" sqref="A1"/>
    </sheetView>
  </sheetViews>
  <sheetFormatPr baseColWidth="8" defaultRowHeight="15"/>
  <cols>
    <col width="6" customWidth="1" min="1" max="1"/>
    <col width="22" customWidth="1" min="2" max="2"/>
    <col width="22"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s>
  <sheetData>
    <row r="1">
      <c r="A1" s="5" t="inlineStr">
        <is>
          <t>مسير الرواتب الشهري: [اسم المنشأة] · [الشهر والسنة]</t>
        </is>
      </c>
    </row>
    <row r="3" ht="36" customHeight="1">
      <c r="A3" s="6" t="inlineStr">
        <is>
          <t>#</t>
        </is>
      </c>
      <c r="B3" s="6" t="inlineStr">
        <is>
          <t>الموظف</t>
        </is>
      </c>
      <c r="C3" s="6" t="inlineStr">
        <is>
          <t>الهوية / الإقامة</t>
        </is>
      </c>
      <c r="D3" s="6" t="inlineStr">
        <is>
          <t>الجنسية</t>
        </is>
      </c>
      <c r="E3" s="6" t="inlineStr">
        <is>
          <t>نظام التأمينات</t>
        </is>
      </c>
      <c r="F3" s="6" t="inlineStr">
        <is>
          <t>الأساسي</t>
        </is>
      </c>
      <c r="G3" s="6" t="inlineStr">
        <is>
          <t>السكن</t>
        </is>
      </c>
      <c r="H3" s="6" t="inlineStr">
        <is>
          <t>النقل</t>
        </is>
      </c>
      <c r="I3" s="6" t="inlineStr">
        <is>
          <t>بدلات أخرى</t>
        </is>
      </c>
      <c r="J3" s="6" t="inlineStr">
        <is>
          <t>العمل الإضافي</t>
        </is>
      </c>
      <c r="K3" s="6" t="inlineStr">
        <is>
          <t>إجمالي الاستحقاق</t>
        </is>
      </c>
      <c r="L3" s="6" t="inlineStr">
        <is>
          <t>أيام دون أجر</t>
        </is>
      </c>
      <c r="M3" s="6" t="inlineStr">
        <is>
          <t>خصم الغياب</t>
        </is>
      </c>
      <c r="N3" s="6" t="inlineStr">
        <is>
          <t>الأجر الخاضع للاشتراك</t>
        </is>
      </c>
      <c r="O3" s="6" t="inlineStr">
        <is>
          <t>التأمينات (الموظف)</t>
        </is>
      </c>
      <c r="P3" s="6" t="inlineStr">
        <is>
          <t>خصومات أخرى</t>
        </is>
      </c>
      <c r="Q3" s="6" t="inlineStr">
        <is>
          <t>صافي الراتب</t>
        </is>
      </c>
      <c r="R3" s="6" t="inlineStr">
        <is>
          <t>التأمينات (صاحب العمل)</t>
        </is>
      </c>
    </row>
    <row r="4">
      <c r="A4" s="1" t="n">
        <v>1</v>
      </c>
      <c r="B4" s="7" t="n"/>
      <c r="C4" s="7" t="n"/>
      <c r="D4" s="7" t="n"/>
      <c r="E4" s="7" t="n"/>
      <c r="F4" s="8" t="n"/>
      <c r="G4" s="8" t="n"/>
      <c r="H4" s="8" t="n"/>
      <c r="I4" s="8" t="n"/>
      <c r="J4" s="8" t="n"/>
      <c r="K4" s="9">
        <f>SUM(F4:J4)</f>
        <v/>
      </c>
      <c r="L4" s="10" t="n"/>
      <c r="M4" s="9">
        <f>IF(L4&gt;0,ROUND((F4+G4+H4+I4)/'الإعدادات'!$B$8*L4,2),0)</f>
        <v/>
      </c>
      <c r="N4" s="9">
        <f>IF(F4+G4=0,0,MIN(MAX(F4+G4,'الإعدادات'!$B$6),'الإعدادات'!$B$7))</f>
        <v/>
      </c>
      <c r="O4" s="9">
        <f>IF(D4="سعودي",ROUND(N4*IF(E4="الجديد",'الإعدادات'!$B$3,'الإعدادات'!$B$1),2),0)</f>
        <v/>
      </c>
      <c r="P4" s="8" t="n"/>
      <c r="Q4" s="9">
        <f>K4-M4-O4-P4</f>
        <v/>
      </c>
      <c r="R4" s="9">
        <f>IF(N4=0,0,ROUND(N4*IF(D4="سعودي",IF(E4="الجديد",'الإعدادات'!$B$4,'الإعدادات'!$B$2),'الإعدادات'!$B$5),2))</f>
        <v/>
      </c>
    </row>
    <row r="5">
      <c r="A5" s="1" t="n">
        <v>2</v>
      </c>
      <c r="B5" s="7" t="n"/>
      <c r="C5" s="7" t="n"/>
      <c r="D5" s="7" t="n"/>
      <c r="E5" s="7" t="n"/>
      <c r="F5" s="8" t="n"/>
      <c r="G5" s="8" t="n"/>
      <c r="H5" s="8" t="n"/>
      <c r="I5" s="8" t="n"/>
      <c r="J5" s="8" t="n"/>
      <c r="K5" s="9">
        <f>SUM(F5:J5)</f>
        <v/>
      </c>
      <c r="L5" s="10" t="n"/>
      <c r="M5" s="9">
        <f>IF(L5&gt;0,ROUND((F5+G5+H5+I5)/'الإعدادات'!$B$8*L5,2),0)</f>
        <v/>
      </c>
      <c r="N5" s="9">
        <f>IF(F5+G5=0,0,MIN(MAX(F5+G5,'الإعدادات'!$B$6),'الإعدادات'!$B$7))</f>
        <v/>
      </c>
      <c r="O5" s="9">
        <f>IF(D5="سعودي",ROUND(N5*IF(E5="الجديد",'الإعدادات'!$B$3,'الإعدادات'!$B$1),2),0)</f>
        <v/>
      </c>
      <c r="P5" s="8" t="n"/>
      <c r="Q5" s="9">
        <f>K5-M5-O5-P5</f>
        <v/>
      </c>
      <c r="R5" s="9">
        <f>IF(N5=0,0,ROUND(N5*IF(D5="سعودي",IF(E5="الجديد",'الإعدادات'!$B$4,'الإعدادات'!$B$2),'الإعدادات'!$B$5),2))</f>
        <v/>
      </c>
    </row>
    <row r="6">
      <c r="A6" s="1" t="n">
        <v>3</v>
      </c>
      <c r="B6" s="7" t="n"/>
      <c r="C6" s="7" t="n"/>
      <c r="D6" s="7" t="n"/>
      <c r="E6" s="7" t="n"/>
      <c r="F6" s="8" t="n"/>
      <c r="G6" s="8" t="n"/>
      <c r="H6" s="8" t="n"/>
      <c r="I6" s="8" t="n"/>
      <c r="J6" s="8" t="n"/>
      <c r="K6" s="9">
        <f>SUM(F6:J6)</f>
        <v/>
      </c>
      <c r="L6" s="10" t="n"/>
      <c r="M6" s="9">
        <f>IF(L6&gt;0,ROUND((F6+G6+H6+I6)/'الإعدادات'!$B$8*L6,2),0)</f>
        <v/>
      </c>
      <c r="N6" s="9">
        <f>IF(F6+G6=0,0,MIN(MAX(F6+G6,'الإعدادات'!$B$6),'الإعدادات'!$B$7))</f>
        <v/>
      </c>
      <c r="O6" s="9">
        <f>IF(D6="سعودي",ROUND(N6*IF(E6="الجديد",'الإعدادات'!$B$3,'الإعدادات'!$B$1),2),0)</f>
        <v/>
      </c>
      <c r="P6" s="8" t="n"/>
      <c r="Q6" s="9">
        <f>K6-M6-O6-P6</f>
        <v/>
      </c>
      <c r="R6" s="9">
        <f>IF(N6=0,0,ROUND(N6*IF(D6="سعودي",IF(E6="الجديد",'الإعدادات'!$B$4,'الإعدادات'!$B$2),'الإعدادات'!$B$5),2))</f>
        <v/>
      </c>
    </row>
    <row r="7">
      <c r="A7" s="1" t="n">
        <v>4</v>
      </c>
      <c r="B7" s="7" t="n"/>
      <c r="C7" s="7" t="n"/>
      <c r="D7" s="7" t="n"/>
      <c r="E7" s="7" t="n"/>
      <c r="F7" s="8" t="n"/>
      <c r="G7" s="8" t="n"/>
      <c r="H7" s="8" t="n"/>
      <c r="I7" s="8" t="n"/>
      <c r="J7" s="8" t="n"/>
      <c r="K7" s="9">
        <f>SUM(F7:J7)</f>
        <v/>
      </c>
      <c r="L7" s="10" t="n"/>
      <c r="M7" s="9">
        <f>IF(L7&gt;0,ROUND((F7+G7+H7+I7)/'الإعدادات'!$B$8*L7,2),0)</f>
        <v/>
      </c>
      <c r="N7" s="9">
        <f>IF(F7+G7=0,0,MIN(MAX(F7+G7,'الإعدادات'!$B$6),'الإعدادات'!$B$7))</f>
        <v/>
      </c>
      <c r="O7" s="9">
        <f>IF(D7="سعودي",ROUND(N7*IF(E7="الجديد",'الإعدادات'!$B$3,'الإعدادات'!$B$1),2),0)</f>
        <v/>
      </c>
      <c r="P7" s="8" t="n"/>
      <c r="Q7" s="9">
        <f>K7-M7-O7-P7</f>
        <v/>
      </c>
      <c r="R7" s="9">
        <f>IF(N7=0,0,ROUND(N7*IF(D7="سعودي",IF(E7="الجديد",'الإعدادات'!$B$4,'الإعدادات'!$B$2),'الإعدادات'!$B$5),2))</f>
        <v/>
      </c>
    </row>
    <row r="8">
      <c r="A8" s="1" t="n">
        <v>5</v>
      </c>
      <c r="B8" s="7" t="n"/>
      <c r="C8" s="7" t="n"/>
      <c r="D8" s="7" t="n"/>
      <c r="E8" s="7" t="n"/>
      <c r="F8" s="8" t="n"/>
      <c r="G8" s="8" t="n"/>
      <c r="H8" s="8" t="n"/>
      <c r="I8" s="8" t="n"/>
      <c r="J8" s="8" t="n"/>
      <c r="K8" s="9">
        <f>SUM(F8:J8)</f>
        <v/>
      </c>
      <c r="L8" s="10" t="n"/>
      <c r="M8" s="9">
        <f>IF(L8&gt;0,ROUND((F8+G8+H8+I8)/'الإعدادات'!$B$8*L8,2),0)</f>
        <v/>
      </c>
      <c r="N8" s="9">
        <f>IF(F8+G8=0,0,MIN(MAX(F8+G8,'الإعدادات'!$B$6),'الإعدادات'!$B$7))</f>
        <v/>
      </c>
      <c r="O8" s="9">
        <f>IF(D8="سعودي",ROUND(N8*IF(E8="الجديد",'الإعدادات'!$B$3,'الإعدادات'!$B$1),2),0)</f>
        <v/>
      </c>
      <c r="P8" s="8" t="n"/>
      <c r="Q8" s="9">
        <f>K8-M8-O8-P8</f>
        <v/>
      </c>
      <c r="R8" s="9">
        <f>IF(N8=0,0,ROUND(N8*IF(D8="سعودي",IF(E8="الجديد",'الإعدادات'!$B$4,'الإعدادات'!$B$2),'الإعدادات'!$B$5),2))</f>
        <v/>
      </c>
    </row>
    <row r="9">
      <c r="A9" s="1" t="n">
        <v>6</v>
      </c>
      <c r="B9" s="7" t="n"/>
      <c r="C9" s="7" t="n"/>
      <c r="D9" s="7" t="n"/>
      <c r="E9" s="7" t="n"/>
      <c r="F9" s="8" t="n"/>
      <c r="G9" s="8" t="n"/>
      <c r="H9" s="8" t="n"/>
      <c r="I9" s="8" t="n"/>
      <c r="J9" s="8" t="n"/>
      <c r="K9" s="9">
        <f>SUM(F9:J9)</f>
        <v/>
      </c>
      <c r="L9" s="10" t="n"/>
      <c r="M9" s="9">
        <f>IF(L9&gt;0,ROUND((F9+G9+H9+I9)/'الإعدادات'!$B$8*L9,2),0)</f>
        <v/>
      </c>
      <c r="N9" s="9">
        <f>IF(F9+G9=0,0,MIN(MAX(F9+G9,'الإعدادات'!$B$6),'الإعدادات'!$B$7))</f>
        <v/>
      </c>
      <c r="O9" s="9">
        <f>IF(D9="سعودي",ROUND(N9*IF(E9="الجديد",'الإعدادات'!$B$3,'الإعدادات'!$B$1),2),0)</f>
        <v/>
      </c>
      <c r="P9" s="8" t="n"/>
      <c r="Q9" s="9">
        <f>K9-M9-O9-P9</f>
        <v/>
      </c>
      <c r="R9" s="9">
        <f>IF(N9=0,0,ROUND(N9*IF(D9="سعودي",IF(E9="الجديد",'الإعدادات'!$B$4,'الإعدادات'!$B$2),'الإعدادات'!$B$5),2))</f>
        <v/>
      </c>
    </row>
    <row r="10">
      <c r="A10" s="1" t="n">
        <v>7</v>
      </c>
      <c r="B10" s="7" t="n"/>
      <c r="C10" s="7" t="n"/>
      <c r="D10" s="7" t="n"/>
      <c r="E10" s="7" t="n"/>
      <c r="F10" s="8" t="n"/>
      <c r="G10" s="8" t="n"/>
      <c r="H10" s="8" t="n"/>
      <c r="I10" s="8" t="n"/>
      <c r="J10" s="8" t="n"/>
      <c r="K10" s="9">
        <f>SUM(F10:J10)</f>
        <v/>
      </c>
      <c r="L10" s="10" t="n"/>
      <c r="M10" s="9">
        <f>IF(L10&gt;0,ROUND((F10+G10+H10+I10)/'الإعدادات'!$B$8*L10,2),0)</f>
        <v/>
      </c>
      <c r="N10" s="9">
        <f>IF(F10+G10=0,0,MIN(MAX(F10+G10,'الإعدادات'!$B$6),'الإعدادات'!$B$7))</f>
        <v/>
      </c>
      <c r="O10" s="9">
        <f>IF(D10="سعودي",ROUND(N10*IF(E10="الجديد",'الإعدادات'!$B$3,'الإعدادات'!$B$1),2),0)</f>
        <v/>
      </c>
      <c r="P10" s="8" t="n"/>
      <c r="Q10" s="9">
        <f>K10-M10-O10-P10</f>
        <v/>
      </c>
      <c r="R10" s="9">
        <f>IF(N10=0,0,ROUND(N10*IF(D10="سعودي",IF(E10="الجديد",'الإعدادات'!$B$4,'الإعدادات'!$B$2),'الإعدادات'!$B$5),2))</f>
        <v/>
      </c>
    </row>
    <row r="11">
      <c r="A11" s="1" t="n">
        <v>8</v>
      </c>
      <c r="B11" s="7" t="n"/>
      <c r="C11" s="7" t="n"/>
      <c r="D11" s="7" t="n"/>
      <c r="E11" s="7" t="n"/>
      <c r="F11" s="8" t="n"/>
      <c r="G11" s="8" t="n"/>
      <c r="H11" s="8" t="n"/>
      <c r="I11" s="8" t="n"/>
      <c r="J11" s="8" t="n"/>
      <c r="K11" s="9">
        <f>SUM(F11:J11)</f>
        <v/>
      </c>
      <c r="L11" s="10" t="n"/>
      <c r="M11" s="9">
        <f>IF(L11&gt;0,ROUND((F11+G11+H11+I11)/'الإعدادات'!$B$8*L11,2),0)</f>
        <v/>
      </c>
      <c r="N11" s="9">
        <f>IF(F11+G11=0,0,MIN(MAX(F11+G11,'الإعدادات'!$B$6),'الإعدادات'!$B$7))</f>
        <v/>
      </c>
      <c r="O11" s="9">
        <f>IF(D11="سعودي",ROUND(N11*IF(E11="الجديد",'الإعدادات'!$B$3,'الإعدادات'!$B$1),2),0)</f>
        <v/>
      </c>
      <c r="P11" s="8" t="n"/>
      <c r="Q11" s="9">
        <f>K11-M11-O11-P11</f>
        <v/>
      </c>
      <c r="R11" s="9">
        <f>IF(N11=0,0,ROUND(N11*IF(D11="سعودي",IF(E11="الجديد",'الإعدادات'!$B$4,'الإعدادات'!$B$2),'الإعدادات'!$B$5),2))</f>
        <v/>
      </c>
    </row>
    <row r="12">
      <c r="A12" s="1" t="n">
        <v>9</v>
      </c>
      <c r="B12" s="7" t="n"/>
      <c r="C12" s="7" t="n"/>
      <c r="D12" s="7" t="n"/>
      <c r="E12" s="7" t="n"/>
      <c r="F12" s="8" t="n"/>
      <c r="G12" s="8" t="n"/>
      <c r="H12" s="8" t="n"/>
      <c r="I12" s="8" t="n"/>
      <c r="J12" s="8" t="n"/>
      <c r="K12" s="9">
        <f>SUM(F12:J12)</f>
        <v/>
      </c>
      <c r="L12" s="10" t="n"/>
      <c r="M12" s="9">
        <f>IF(L12&gt;0,ROUND((F12+G12+H12+I12)/'الإعدادات'!$B$8*L12,2),0)</f>
        <v/>
      </c>
      <c r="N12" s="9">
        <f>IF(F12+G12=0,0,MIN(MAX(F12+G12,'الإعدادات'!$B$6),'الإعدادات'!$B$7))</f>
        <v/>
      </c>
      <c r="O12" s="9">
        <f>IF(D12="سعودي",ROUND(N12*IF(E12="الجديد",'الإعدادات'!$B$3,'الإعدادات'!$B$1),2),0)</f>
        <v/>
      </c>
      <c r="P12" s="8" t="n"/>
      <c r="Q12" s="9">
        <f>K12-M12-O12-P12</f>
        <v/>
      </c>
      <c r="R12" s="9">
        <f>IF(N12=0,0,ROUND(N12*IF(D12="سعودي",IF(E12="الجديد",'الإعدادات'!$B$4,'الإعدادات'!$B$2),'الإعدادات'!$B$5),2))</f>
        <v/>
      </c>
    </row>
    <row r="13">
      <c r="A13" s="1" t="n">
        <v>10</v>
      </c>
      <c r="B13" s="7" t="n"/>
      <c r="C13" s="7" t="n"/>
      <c r="D13" s="7" t="n"/>
      <c r="E13" s="7" t="n"/>
      <c r="F13" s="8" t="n"/>
      <c r="G13" s="8" t="n"/>
      <c r="H13" s="8" t="n"/>
      <c r="I13" s="8" t="n"/>
      <c r="J13" s="8" t="n"/>
      <c r="K13" s="9">
        <f>SUM(F13:J13)</f>
        <v/>
      </c>
      <c r="L13" s="10" t="n"/>
      <c r="M13" s="9">
        <f>IF(L13&gt;0,ROUND((F13+G13+H13+I13)/'الإعدادات'!$B$8*L13,2),0)</f>
        <v/>
      </c>
      <c r="N13" s="9">
        <f>IF(F13+G13=0,0,MIN(MAX(F13+G13,'الإعدادات'!$B$6),'الإعدادات'!$B$7))</f>
        <v/>
      </c>
      <c r="O13" s="9">
        <f>IF(D13="سعودي",ROUND(N13*IF(E13="الجديد",'الإعدادات'!$B$3,'الإعدادات'!$B$1),2),0)</f>
        <v/>
      </c>
      <c r="P13" s="8" t="n"/>
      <c r="Q13" s="9">
        <f>K13-M13-O13-P13</f>
        <v/>
      </c>
      <c r="R13" s="9">
        <f>IF(N13=0,0,ROUND(N13*IF(D13="سعودي",IF(E13="الجديد",'الإعدادات'!$B$4,'الإعدادات'!$B$2),'الإعدادات'!$B$5),2))</f>
        <v/>
      </c>
    </row>
    <row r="14">
      <c r="A14" s="1" t="n">
        <v>11</v>
      </c>
      <c r="B14" s="7" t="n"/>
      <c r="C14" s="7" t="n"/>
      <c r="D14" s="7" t="n"/>
      <c r="E14" s="7" t="n"/>
      <c r="F14" s="8" t="n"/>
      <c r="G14" s="8" t="n"/>
      <c r="H14" s="8" t="n"/>
      <c r="I14" s="8" t="n"/>
      <c r="J14" s="8" t="n"/>
      <c r="K14" s="9">
        <f>SUM(F14:J14)</f>
        <v/>
      </c>
      <c r="L14" s="10" t="n"/>
      <c r="M14" s="9">
        <f>IF(L14&gt;0,ROUND((F14+G14+H14+I14)/'الإعدادات'!$B$8*L14,2),0)</f>
        <v/>
      </c>
      <c r="N14" s="9">
        <f>IF(F14+G14=0,0,MIN(MAX(F14+G14,'الإعدادات'!$B$6),'الإعدادات'!$B$7))</f>
        <v/>
      </c>
      <c r="O14" s="9">
        <f>IF(D14="سعودي",ROUND(N14*IF(E14="الجديد",'الإعدادات'!$B$3,'الإعدادات'!$B$1),2),0)</f>
        <v/>
      </c>
      <c r="P14" s="8" t="n"/>
      <c r="Q14" s="9">
        <f>K14-M14-O14-P14</f>
        <v/>
      </c>
      <c r="R14" s="9">
        <f>IF(N14=0,0,ROUND(N14*IF(D14="سعودي",IF(E14="الجديد",'الإعدادات'!$B$4,'الإعدادات'!$B$2),'الإعدادات'!$B$5),2))</f>
        <v/>
      </c>
    </row>
    <row r="15">
      <c r="A15" s="1" t="n">
        <v>12</v>
      </c>
      <c r="B15" s="7" t="n"/>
      <c r="C15" s="7" t="n"/>
      <c r="D15" s="7" t="n"/>
      <c r="E15" s="7" t="n"/>
      <c r="F15" s="8" t="n"/>
      <c r="G15" s="8" t="n"/>
      <c r="H15" s="8" t="n"/>
      <c r="I15" s="8" t="n"/>
      <c r="J15" s="8" t="n"/>
      <c r="K15" s="9">
        <f>SUM(F15:J15)</f>
        <v/>
      </c>
      <c r="L15" s="10" t="n"/>
      <c r="M15" s="9">
        <f>IF(L15&gt;0,ROUND((F15+G15+H15+I15)/'الإعدادات'!$B$8*L15,2),0)</f>
        <v/>
      </c>
      <c r="N15" s="9">
        <f>IF(F15+G15=0,0,MIN(MAX(F15+G15,'الإعدادات'!$B$6),'الإعدادات'!$B$7))</f>
        <v/>
      </c>
      <c r="O15" s="9">
        <f>IF(D15="سعودي",ROUND(N15*IF(E15="الجديد",'الإعدادات'!$B$3,'الإعدادات'!$B$1),2),0)</f>
        <v/>
      </c>
      <c r="P15" s="8" t="n"/>
      <c r="Q15" s="9">
        <f>K15-M15-O15-P15</f>
        <v/>
      </c>
      <c r="R15" s="9">
        <f>IF(N15=0,0,ROUND(N15*IF(D15="سعودي",IF(E15="الجديد",'الإعدادات'!$B$4,'الإعدادات'!$B$2),'الإعدادات'!$B$5),2))</f>
        <v/>
      </c>
    </row>
    <row r="16">
      <c r="A16" s="1" t="n">
        <v>13</v>
      </c>
      <c r="B16" s="7" t="n"/>
      <c r="C16" s="7" t="n"/>
      <c r="D16" s="7" t="n"/>
      <c r="E16" s="7" t="n"/>
      <c r="F16" s="8" t="n"/>
      <c r="G16" s="8" t="n"/>
      <c r="H16" s="8" t="n"/>
      <c r="I16" s="8" t="n"/>
      <c r="J16" s="8" t="n"/>
      <c r="K16" s="9">
        <f>SUM(F16:J16)</f>
        <v/>
      </c>
      <c r="L16" s="10" t="n"/>
      <c r="M16" s="9">
        <f>IF(L16&gt;0,ROUND((F16+G16+H16+I16)/'الإعدادات'!$B$8*L16,2),0)</f>
        <v/>
      </c>
      <c r="N16" s="9">
        <f>IF(F16+G16=0,0,MIN(MAX(F16+G16,'الإعدادات'!$B$6),'الإعدادات'!$B$7))</f>
        <v/>
      </c>
      <c r="O16" s="9">
        <f>IF(D16="سعودي",ROUND(N16*IF(E16="الجديد",'الإعدادات'!$B$3,'الإعدادات'!$B$1),2),0)</f>
        <v/>
      </c>
      <c r="P16" s="8" t="n"/>
      <c r="Q16" s="9">
        <f>K16-M16-O16-P16</f>
        <v/>
      </c>
      <c r="R16" s="9">
        <f>IF(N16=0,0,ROUND(N16*IF(D16="سعودي",IF(E16="الجديد",'الإعدادات'!$B$4,'الإعدادات'!$B$2),'الإعدادات'!$B$5),2))</f>
        <v/>
      </c>
    </row>
    <row r="17">
      <c r="A17" s="1" t="n">
        <v>14</v>
      </c>
      <c r="B17" s="7" t="n"/>
      <c r="C17" s="7" t="n"/>
      <c r="D17" s="7" t="n"/>
      <c r="E17" s="7" t="n"/>
      <c r="F17" s="8" t="n"/>
      <c r="G17" s="8" t="n"/>
      <c r="H17" s="8" t="n"/>
      <c r="I17" s="8" t="n"/>
      <c r="J17" s="8" t="n"/>
      <c r="K17" s="9">
        <f>SUM(F17:J17)</f>
        <v/>
      </c>
      <c r="L17" s="10" t="n"/>
      <c r="M17" s="9">
        <f>IF(L17&gt;0,ROUND((F17+G17+H17+I17)/'الإعدادات'!$B$8*L17,2),0)</f>
        <v/>
      </c>
      <c r="N17" s="9">
        <f>IF(F17+G17=0,0,MIN(MAX(F17+G17,'الإعدادات'!$B$6),'الإعدادات'!$B$7))</f>
        <v/>
      </c>
      <c r="O17" s="9">
        <f>IF(D17="سعودي",ROUND(N17*IF(E17="الجديد",'الإعدادات'!$B$3,'الإعدادات'!$B$1),2),0)</f>
        <v/>
      </c>
      <c r="P17" s="8" t="n"/>
      <c r="Q17" s="9">
        <f>K17-M17-O17-P17</f>
        <v/>
      </c>
      <c r="R17" s="9">
        <f>IF(N17=0,0,ROUND(N17*IF(D17="سعودي",IF(E17="الجديد",'الإعدادات'!$B$4,'الإعدادات'!$B$2),'الإعدادات'!$B$5),2))</f>
        <v/>
      </c>
    </row>
    <row r="18">
      <c r="A18" s="1" t="n">
        <v>15</v>
      </c>
      <c r="B18" s="7" t="n"/>
      <c r="C18" s="7" t="n"/>
      <c r="D18" s="7" t="n"/>
      <c r="E18" s="7" t="n"/>
      <c r="F18" s="8" t="n"/>
      <c r="G18" s="8" t="n"/>
      <c r="H18" s="8" t="n"/>
      <c r="I18" s="8" t="n"/>
      <c r="J18" s="8" t="n"/>
      <c r="K18" s="9">
        <f>SUM(F18:J18)</f>
        <v/>
      </c>
      <c r="L18" s="10" t="n"/>
      <c r="M18" s="9">
        <f>IF(L18&gt;0,ROUND((F18+G18+H18+I18)/'الإعدادات'!$B$8*L18,2),0)</f>
        <v/>
      </c>
      <c r="N18" s="9">
        <f>IF(F18+G18=0,0,MIN(MAX(F18+G18,'الإعدادات'!$B$6),'الإعدادات'!$B$7))</f>
        <v/>
      </c>
      <c r="O18" s="9">
        <f>IF(D18="سعودي",ROUND(N18*IF(E18="الجديد",'الإعدادات'!$B$3,'الإعدادات'!$B$1),2),0)</f>
        <v/>
      </c>
      <c r="P18" s="8" t="n"/>
      <c r="Q18" s="9">
        <f>K18-M18-O18-P18</f>
        <v/>
      </c>
      <c r="R18" s="9">
        <f>IF(N18=0,0,ROUND(N18*IF(D18="سعودي",IF(E18="الجديد",'الإعدادات'!$B$4,'الإعدادات'!$B$2),'الإعدادات'!$B$5),2))</f>
        <v/>
      </c>
    </row>
    <row r="19">
      <c r="A19" s="1" t="n">
        <v>16</v>
      </c>
      <c r="B19" s="7" t="n"/>
      <c r="C19" s="7" t="n"/>
      <c r="D19" s="7" t="n"/>
      <c r="E19" s="7" t="n"/>
      <c r="F19" s="8" t="n"/>
      <c r="G19" s="8" t="n"/>
      <c r="H19" s="8" t="n"/>
      <c r="I19" s="8" t="n"/>
      <c r="J19" s="8" t="n"/>
      <c r="K19" s="9">
        <f>SUM(F19:J19)</f>
        <v/>
      </c>
      <c r="L19" s="10" t="n"/>
      <c r="M19" s="9">
        <f>IF(L19&gt;0,ROUND((F19+G19+H19+I19)/'الإعدادات'!$B$8*L19,2),0)</f>
        <v/>
      </c>
      <c r="N19" s="9">
        <f>IF(F19+G19=0,0,MIN(MAX(F19+G19,'الإعدادات'!$B$6),'الإعدادات'!$B$7))</f>
        <v/>
      </c>
      <c r="O19" s="9">
        <f>IF(D19="سعودي",ROUND(N19*IF(E19="الجديد",'الإعدادات'!$B$3,'الإعدادات'!$B$1),2),0)</f>
        <v/>
      </c>
      <c r="P19" s="8" t="n"/>
      <c r="Q19" s="9">
        <f>K19-M19-O19-P19</f>
        <v/>
      </c>
      <c r="R19" s="9">
        <f>IF(N19=0,0,ROUND(N19*IF(D19="سعودي",IF(E19="الجديد",'الإعدادات'!$B$4,'الإعدادات'!$B$2),'الإعدادات'!$B$5),2))</f>
        <v/>
      </c>
    </row>
    <row r="20">
      <c r="A20" s="1" t="n">
        <v>17</v>
      </c>
      <c r="B20" s="7" t="n"/>
      <c r="C20" s="7" t="n"/>
      <c r="D20" s="7" t="n"/>
      <c r="E20" s="7" t="n"/>
      <c r="F20" s="8" t="n"/>
      <c r="G20" s="8" t="n"/>
      <c r="H20" s="8" t="n"/>
      <c r="I20" s="8" t="n"/>
      <c r="J20" s="8" t="n"/>
      <c r="K20" s="9">
        <f>SUM(F20:J20)</f>
        <v/>
      </c>
      <c r="L20" s="10" t="n"/>
      <c r="M20" s="9">
        <f>IF(L20&gt;0,ROUND((F20+G20+H20+I20)/'الإعدادات'!$B$8*L20,2),0)</f>
        <v/>
      </c>
      <c r="N20" s="9">
        <f>IF(F20+G20=0,0,MIN(MAX(F20+G20,'الإعدادات'!$B$6),'الإعدادات'!$B$7))</f>
        <v/>
      </c>
      <c r="O20" s="9">
        <f>IF(D20="سعودي",ROUND(N20*IF(E20="الجديد",'الإعدادات'!$B$3,'الإعدادات'!$B$1),2),0)</f>
        <v/>
      </c>
      <c r="P20" s="8" t="n"/>
      <c r="Q20" s="9">
        <f>K20-M20-O20-P20</f>
        <v/>
      </c>
      <c r="R20" s="9">
        <f>IF(N20=0,0,ROUND(N20*IF(D20="سعودي",IF(E20="الجديد",'الإعدادات'!$B$4,'الإعدادات'!$B$2),'الإعدادات'!$B$5),2))</f>
        <v/>
      </c>
    </row>
    <row r="21">
      <c r="A21" s="1" t="n">
        <v>18</v>
      </c>
      <c r="B21" s="7" t="n"/>
      <c r="C21" s="7" t="n"/>
      <c r="D21" s="7" t="n"/>
      <c r="E21" s="7" t="n"/>
      <c r="F21" s="8" t="n"/>
      <c r="G21" s="8" t="n"/>
      <c r="H21" s="8" t="n"/>
      <c r="I21" s="8" t="n"/>
      <c r="J21" s="8" t="n"/>
      <c r="K21" s="9">
        <f>SUM(F21:J21)</f>
        <v/>
      </c>
      <c r="L21" s="10" t="n"/>
      <c r="M21" s="9">
        <f>IF(L21&gt;0,ROUND((F21+G21+H21+I21)/'الإعدادات'!$B$8*L21,2),0)</f>
        <v/>
      </c>
      <c r="N21" s="9">
        <f>IF(F21+G21=0,0,MIN(MAX(F21+G21,'الإعدادات'!$B$6),'الإعدادات'!$B$7))</f>
        <v/>
      </c>
      <c r="O21" s="9">
        <f>IF(D21="سعودي",ROUND(N21*IF(E21="الجديد",'الإعدادات'!$B$3,'الإعدادات'!$B$1),2),0)</f>
        <v/>
      </c>
      <c r="P21" s="8" t="n"/>
      <c r="Q21" s="9">
        <f>K21-M21-O21-P21</f>
        <v/>
      </c>
      <c r="R21" s="9">
        <f>IF(N21=0,0,ROUND(N21*IF(D21="سعودي",IF(E21="الجديد",'الإعدادات'!$B$4,'الإعدادات'!$B$2),'الإعدادات'!$B$5),2))</f>
        <v/>
      </c>
    </row>
    <row r="22">
      <c r="A22" s="1" t="n">
        <v>19</v>
      </c>
      <c r="B22" s="7" t="n"/>
      <c r="C22" s="7" t="n"/>
      <c r="D22" s="7" t="n"/>
      <c r="E22" s="7" t="n"/>
      <c r="F22" s="8" t="n"/>
      <c r="G22" s="8" t="n"/>
      <c r="H22" s="8" t="n"/>
      <c r="I22" s="8" t="n"/>
      <c r="J22" s="8" t="n"/>
      <c r="K22" s="9">
        <f>SUM(F22:J22)</f>
        <v/>
      </c>
      <c r="L22" s="10" t="n"/>
      <c r="M22" s="9">
        <f>IF(L22&gt;0,ROUND((F22+G22+H22+I22)/'الإعدادات'!$B$8*L22,2),0)</f>
        <v/>
      </c>
      <c r="N22" s="9">
        <f>IF(F22+G22=0,0,MIN(MAX(F22+G22,'الإعدادات'!$B$6),'الإعدادات'!$B$7))</f>
        <v/>
      </c>
      <c r="O22" s="9">
        <f>IF(D22="سعودي",ROUND(N22*IF(E22="الجديد",'الإعدادات'!$B$3,'الإعدادات'!$B$1),2),0)</f>
        <v/>
      </c>
      <c r="P22" s="8" t="n"/>
      <c r="Q22" s="9">
        <f>K22-M22-O22-P22</f>
        <v/>
      </c>
      <c r="R22" s="9">
        <f>IF(N22=0,0,ROUND(N22*IF(D22="سعودي",IF(E22="الجديد",'الإعدادات'!$B$4,'الإعدادات'!$B$2),'الإعدادات'!$B$5),2))</f>
        <v/>
      </c>
    </row>
    <row r="23">
      <c r="A23" s="1" t="n">
        <v>20</v>
      </c>
      <c r="B23" s="7" t="n"/>
      <c r="C23" s="7" t="n"/>
      <c r="D23" s="7" t="n"/>
      <c r="E23" s="7" t="n"/>
      <c r="F23" s="8" t="n"/>
      <c r="G23" s="8" t="n"/>
      <c r="H23" s="8" t="n"/>
      <c r="I23" s="8" t="n"/>
      <c r="J23" s="8" t="n"/>
      <c r="K23" s="9">
        <f>SUM(F23:J23)</f>
        <v/>
      </c>
      <c r="L23" s="10" t="n"/>
      <c r="M23" s="9">
        <f>IF(L23&gt;0,ROUND((F23+G23+H23+I23)/'الإعدادات'!$B$8*L23,2),0)</f>
        <v/>
      </c>
      <c r="N23" s="9">
        <f>IF(F23+G23=0,0,MIN(MAX(F23+G23,'الإعدادات'!$B$6),'الإعدادات'!$B$7))</f>
        <v/>
      </c>
      <c r="O23" s="9">
        <f>IF(D23="سعودي",ROUND(N23*IF(E23="الجديد",'الإعدادات'!$B$3,'الإعدادات'!$B$1),2),0)</f>
        <v/>
      </c>
      <c r="P23" s="8" t="n"/>
      <c r="Q23" s="9">
        <f>K23-M23-O23-P23</f>
        <v/>
      </c>
      <c r="R23" s="9">
        <f>IF(N23=0,0,ROUND(N23*IF(D23="سعودي",IF(E23="الجديد",'الإعدادات'!$B$4,'الإعدادات'!$B$2),'الإعدادات'!$B$5),2))</f>
        <v/>
      </c>
    </row>
    <row r="24">
      <c r="A24" s="1" t="n">
        <v>21</v>
      </c>
      <c r="B24" s="7" t="n"/>
      <c r="C24" s="7" t="n"/>
      <c r="D24" s="7" t="n"/>
      <c r="E24" s="7" t="n"/>
      <c r="F24" s="8" t="n"/>
      <c r="G24" s="8" t="n"/>
      <c r="H24" s="8" t="n"/>
      <c r="I24" s="8" t="n"/>
      <c r="J24" s="8" t="n"/>
      <c r="K24" s="9">
        <f>SUM(F24:J24)</f>
        <v/>
      </c>
      <c r="L24" s="10" t="n"/>
      <c r="M24" s="9">
        <f>IF(L24&gt;0,ROUND((F24+G24+H24+I24)/'الإعدادات'!$B$8*L24,2),0)</f>
        <v/>
      </c>
      <c r="N24" s="9">
        <f>IF(F24+G24=0,0,MIN(MAX(F24+G24,'الإعدادات'!$B$6),'الإعدادات'!$B$7))</f>
        <v/>
      </c>
      <c r="O24" s="9">
        <f>IF(D24="سعودي",ROUND(N24*IF(E24="الجديد",'الإعدادات'!$B$3,'الإعدادات'!$B$1),2),0)</f>
        <v/>
      </c>
      <c r="P24" s="8" t="n"/>
      <c r="Q24" s="9">
        <f>K24-M24-O24-P24</f>
        <v/>
      </c>
      <c r="R24" s="9">
        <f>IF(N24=0,0,ROUND(N24*IF(D24="سعودي",IF(E24="الجديد",'الإعدادات'!$B$4,'الإعدادات'!$B$2),'الإعدادات'!$B$5),2))</f>
        <v/>
      </c>
    </row>
    <row r="25">
      <c r="A25" s="1" t="n">
        <v>22</v>
      </c>
      <c r="B25" s="7" t="n"/>
      <c r="C25" s="7" t="n"/>
      <c r="D25" s="7" t="n"/>
      <c r="E25" s="7" t="n"/>
      <c r="F25" s="8" t="n"/>
      <c r="G25" s="8" t="n"/>
      <c r="H25" s="8" t="n"/>
      <c r="I25" s="8" t="n"/>
      <c r="J25" s="8" t="n"/>
      <c r="K25" s="9">
        <f>SUM(F25:J25)</f>
        <v/>
      </c>
      <c r="L25" s="10" t="n"/>
      <c r="M25" s="9">
        <f>IF(L25&gt;0,ROUND((F25+G25+H25+I25)/'الإعدادات'!$B$8*L25,2),0)</f>
        <v/>
      </c>
      <c r="N25" s="9">
        <f>IF(F25+G25=0,0,MIN(MAX(F25+G25,'الإعدادات'!$B$6),'الإعدادات'!$B$7))</f>
        <v/>
      </c>
      <c r="O25" s="9">
        <f>IF(D25="سعودي",ROUND(N25*IF(E25="الجديد",'الإعدادات'!$B$3,'الإعدادات'!$B$1),2),0)</f>
        <v/>
      </c>
      <c r="P25" s="8" t="n"/>
      <c r="Q25" s="9">
        <f>K25-M25-O25-P25</f>
        <v/>
      </c>
      <c r="R25" s="9">
        <f>IF(N25=0,0,ROUND(N25*IF(D25="سعودي",IF(E25="الجديد",'الإعدادات'!$B$4,'الإعدادات'!$B$2),'الإعدادات'!$B$5),2))</f>
        <v/>
      </c>
    </row>
    <row r="26">
      <c r="A26" s="1" t="n">
        <v>23</v>
      </c>
      <c r="B26" s="7" t="n"/>
      <c r="C26" s="7" t="n"/>
      <c r="D26" s="7" t="n"/>
      <c r="E26" s="7" t="n"/>
      <c r="F26" s="8" t="n"/>
      <c r="G26" s="8" t="n"/>
      <c r="H26" s="8" t="n"/>
      <c r="I26" s="8" t="n"/>
      <c r="J26" s="8" t="n"/>
      <c r="K26" s="9">
        <f>SUM(F26:J26)</f>
        <v/>
      </c>
      <c r="L26" s="10" t="n"/>
      <c r="M26" s="9">
        <f>IF(L26&gt;0,ROUND((F26+G26+H26+I26)/'الإعدادات'!$B$8*L26,2),0)</f>
        <v/>
      </c>
      <c r="N26" s="9">
        <f>IF(F26+G26=0,0,MIN(MAX(F26+G26,'الإعدادات'!$B$6),'الإعدادات'!$B$7))</f>
        <v/>
      </c>
      <c r="O26" s="9">
        <f>IF(D26="سعودي",ROUND(N26*IF(E26="الجديد",'الإعدادات'!$B$3,'الإعدادات'!$B$1),2),0)</f>
        <v/>
      </c>
      <c r="P26" s="8" t="n"/>
      <c r="Q26" s="9">
        <f>K26-M26-O26-P26</f>
        <v/>
      </c>
      <c r="R26" s="9">
        <f>IF(N26=0,0,ROUND(N26*IF(D26="سعودي",IF(E26="الجديد",'الإعدادات'!$B$4,'الإعدادات'!$B$2),'الإعدادات'!$B$5),2))</f>
        <v/>
      </c>
    </row>
    <row r="27">
      <c r="A27" s="1" t="n">
        <v>24</v>
      </c>
      <c r="B27" s="7" t="n"/>
      <c r="C27" s="7" t="n"/>
      <c r="D27" s="7" t="n"/>
      <c r="E27" s="7" t="n"/>
      <c r="F27" s="8" t="n"/>
      <c r="G27" s="8" t="n"/>
      <c r="H27" s="8" t="n"/>
      <c r="I27" s="8" t="n"/>
      <c r="J27" s="8" t="n"/>
      <c r="K27" s="9">
        <f>SUM(F27:J27)</f>
        <v/>
      </c>
      <c r="L27" s="10" t="n"/>
      <c r="M27" s="9">
        <f>IF(L27&gt;0,ROUND((F27+G27+H27+I27)/'الإعدادات'!$B$8*L27,2),0)</f>
        <v/>
      </c>
      <c r="N27" s="9">
        <f>IF(F27+G27=0,0,MIN(MAX(F27+G27,'الإعدادات'!$B$6),'الإعدادات'!$B$7))</f>
        <v/>
      </c>
      <c r="O27" s="9">
        <f>IF(D27="سعودي",ROUND(N27*IF(E27="الجديد",'الإعدادات'!$B$3,'الإعدادات'!$B$1),2),0)</f>
        <v/>
      </c>
      <c r="P27" s="8" t="n"/>
      <c r="Q27" s="9">
        <f>K27-M27-O27-P27</f>
        <v/>
      </c>
      <c r="R27" s="9">
        <f>IF(N27=0,0,ROUND(N27*IF(D27="سعودي",IF(E27="الجديد",'الإعدادات'!$B$4,'الإعدادات'!$B$2),'الإعدادات'!$B$5),2))</f>
        <v/>
      </c>
    </row>
    <row r="28">
      <c r="A28" s="1" t="n">
        <v>25</v>
      </c>
      <c r="B28" s="7" t="n"/>
      <c r="C28" s="7" t="n"/>
      <c r="D28" s="7" t="n"/>
      <c r="E28" s="7" t="n"/>
      <c r="F28" s="8" t="n"/>
      <c r="G28" s="8" t="n"/>
      <c r="H28" s="8" t="n"/>
      <c r="I28" s="8" t="n"/>
      <c r="J28" s="8" t="n"/>
      <c r="K28" s="9">
        <f>SUM(F28:J28)</f>
        <v/>
      </c>
      <c r="L28" s="10" t="n"/>
      <c r="M28" s="9">
        <f>IF(L28&gt;0,ROUND((F28+G28+H28+I28)/'الإعدادات'!$B$8*L28,2),0)</f>
        <v/>
      </c>
      <c r="N28" s="9">
        <f>IF(F28+G28=0,0,MIN(MAX(F28+G28,'الإعدادات'!$B$6),'الإعدادات'!$B$7))</f>
        <v/>
      </c>
      <c r="O28" s="9">
        <f>IF(D28="سعودي",ROUND(N28*IF(E28="الجديد",'الإعدادات'!$B$3,'الإعدادات'!$B$1),2),0)</f>
        <v/>
      </c>
      <c r="P28" s="8" t="n"/>
      <c r="Q28" s="9">
        <f>K28-M28-O28-P28</f>
        <v/>
      </c>
      <c r="R28" s="9">
        <f>IF(N28=0,0,ROUND(N28*IF(D28="سعودي",IF(E28="الجديد",'الإعدادات'!$B$4,'الإعدادات'!$B$2),'الإعدادات'!$B$5),2))</f>
        <v/>
      </c>
    </row>
    <row r="29">
      <c r="A29" s="1" t="n">
        <v>26</v>
      </c>
      <c r="B29" s="7" t="n"/>
      <c r="C29" s="7" t="n"/>
      <c r="D29" s="7" t="n"/>
      <c r="E29" s="7" t="n"/>
      <c r="F29" s="8" t="n"/>
      <c r="G29" s="8" t="n"/>
      <c r="H29" s="8" t="n"/>
      <c r="I29" s="8" t="n"/>
      <c r="J29" s="8" t="n"/>
      <c r="K29" s="9">
        <f>SUM(F29:J29)</f>
        <v/>
      </c>
      <c r="L29" s="10" t="n"/>
      <c r="M29" s="9">
        <f>IF(L29&gt;0,ROUND((F29+G29+H29+I29)/'الإعدادات'!$B$8*L29,2),0)</f>
        <v/>
      </c>
      <c r="N29" s="9">
        <f>IF(F29+G29=0,0,MIN(MAX(F29+G29,'الإعدادات'!$B$6),'الإعدادات'!$B$7))</f>
        <v/>
      </c>
      <c r="O29" s="9">
        <f>IF(D29="سعودي",ROUND(N29*IF(E29="الجديد",'الإعدادات'!$B$3,'الإعدادات'!$B$1),2),0)</f>
        <v/>
      </c>
      <c r="P29" s="8" t="n"/>
      <c r="Q29" s="9">
        <f>K29-M29-O29-P29</f>
        <v/>
      </c>
      <c r="R29" s="9">
        <f>IF(N29=0,0,ROUND(N29*IF(D29="سعودي",IF(E29="الجديد",'الإعدادات'!$B$4,'الإعدادات'!$B$2),'الإعدادات'!$B$5),2))</f>
        <v/>
      </c>
    </row>
    <row r="30">
      <c r="A30" s="1" t="n">
        <v>27</v>
      </c>
      <c r="B30" s="7" t="n"/>
      <c r="C30" s="7" t="n"/>
      <c r="D30" s="7" t="n"/>
      <c r="E30" s="7" t="n"/>
      <c r="F30" s="8" t="n"/>
      <c r="G30" s="8" t="n"/>
      <c r="H30" s="8" t="n"/>
      <c r="I30" s="8" t="n"/>
      <c r="J30" s="8" t="n"/>
      <c r="K30" s="9">
        <f>SUM(F30:J30)</f>
        <v/>
      </c>
      <c r="L30" s="10" t="n"/>
      <c r="M30" s="9">
        <f>IF(L30&gt;0,ROUND((F30+G30+H30+I30)/'الإعدادات'!$B$8*L30,2),0)</f>
        <v/>
      </c>
      <c r="N30" s="9">
        <f>IF(F30+G30=0,0,MIN(MAX(F30+G30,'الإعدادات'!$B$6),'الإعدادات'!$B$7))</f>
        <v/>
      </c>
      <c r="O30" s="9">
        <f>IF(D30="سعودي",ROUND(N30*IF(E30="الجديد",'الإعدادات'!$B$3,'الإعدادات'!$B$1),2),0)</f>
        <v/>
      </c>
      <c r="P30" s="8" t="n"/>
      <c r="Q30" s="9">
        <f>K30-M30-O30-P30</f>
        <v/>
      </c>
      <c r="R30" s="9">
        <f>IF(N30=0,0,ROUND(N30*IF(D30="سعودي",IF(E30="الجديد",'الإعدادات'!$B$4,'الإعدادات'!$B$2),'الإعدادات'!$B$5),2))</f>
        <v/>
      </c>
    </row>
    <row r="31">
      <c r="A31" s="1" t="n">
        <v>28</v>
      </c>
      <c r="B31" s="7" t="n"/>
      <c r="C31" s="7" t="n"/>
      <c r="D31" s="7" t="n"/>
      <c r="E31" s="7" t="n"/>
      <c r="F31" s="8" t="n"/>
      <c r="G31" s="8" t="n"/>
      <c r="H31" s="8" t="n"/>
      <c r="I31" s="8" t="n"/>
      <c r="J31" s="8" t="n"/>
      <c r="K31" s="9">
        <f>SUM(F31:J31)</f>
        <v/>
      </c>
      <c r="L31" s="10" t="n"/>
      <c r="M31" s="9">
        <f>IF(L31&gt;0,ROUND((F31+G31+H31+I31)/'الإعدادات'!$B$8*L31,2),0)</f>
        <v/>
      </c>
      <c r="N31" s="9">
        <f>IF(F31+G31=0,0,MIN(MAX(F31+G31,'الإعدادات'!$B$6),'الإعدادات'!$B$7))</f>
        <v/>
      </c>
      <c r="O31" s="9">
        <f>IF(D31="سعودي",ROUND(N31*IF(E31="الجديد",'الإعدادات'!$B$3,'الإعدادات'!$B$1),2),0)</f>
        <v/>
      </c>
      <c r="P31" s="8" t="n"/>
      <c r="Q31" s="9">
        <f>K31-M31-O31-P31</f>
        <v/>
      </c>
      <c r="R31" s="9">
        <f>IF(N31=0,0,ROUND(N31*IF(D31="سعودي",IF(E31="الجديد",'الإعدادات'!$B$4,'الإعدادات'!$B$2),'الإعدادات'!$B$5),2))</f>
        <v/>
      </c>
    </row>
    <row r="32">
      <c r="A32" s="1" t="n">
        <v>29</v>
      </c>
      <c r="B32" s="7" t="n"/>
      <c r="C32" s="7" t="n"/>
      <c r="D32" s="7" t="n"/>
      <c r="E32" s="7" t="n"/>
      <c r="F32" s="8" t="n"/>
      <c r="G32" s="8" t="n"/>
      <c r="H32" s="8" t="n"/>
      <c r="I32" s="8" t="n"/>
      <c r="J32" s="8" t="n"/>
      <c r="K32" s="9">
        <f>SUM(F32:J32)</f>
        <v/>
      </c>
      <c r="L32" s="10" t="n"/>
      <c r="M32" s="9">
        <f>IF(L32&gt;0,ROUND((F32+G32+H32+I32)/'الإعدادات'!$B$8*L32,2),0)</f>
        <v/>
      </c>
      <c r="N32" s="9">
        <f>IF(F32+G32=0,0,MIN(MAX(F32+G32,'الإعدادات'!$B$6),'الإعدادات'!$B$7))</f>
        <v/>
      </c>
      <c r="O32" s="9">
        <f>IF(D32="سعودي",ROUND(N32*IF(E32="الجديد",'الإعدادات'!$B$3,'الإعدادات'!$B$1),2),0)</f>
        <v/>
      </c>
      <c r="P32" s="8" t="n"/>
      <c r="Q32" s="9">
        <f>K32-M32-O32-P32</f>
        <v/>
      </c>
      <c r="R32" s="9">
        <f>IF(N32=0,0,ROUND(N32*IF(D32="سعودي",IF(E32="الجديد",'الإعدادات'!$B$4,'الإعدادات'!$B$2),'الإعدادات'!$B$5),2))</f>
        <v/>
      </c>
    </row>
    <row r="33">
      <c r="A33" s="1" t="n">
        <v>30</v>
      </c>
      <c r="B33" s="7" t="n"/>
      <c r="C33" s="7" t="n"/>
      <c r="D33" s="7" t="n"/>
      <c r="E33" s="7" t="n"/>
      <c r="F33" s="8" t="n"/>
      <c r="G33" s="8" t="n"/>
      <c r="H33" s="8" t="n"/>
      <c r="I33" s="8" t="n"/>
      <c r="J33" s="8" t="n"/>
      <c r="K33" s="9">
        <f>SUM(F33:J33)</f>
        <v/>
      </c>
      <c r="L33" s="10" t="n"/>
      <c r="M33" s="9">
        <f>IF(L33&gt;0,ROUND((F33+G33+H33+I33)/'الإعدادات'!$B$8*L33,2),0)</f>
        <v/>
      </c>
      <c r="N33" s="9">
        <f>IF(F33+G33=0,0,MIN(MAX(F33+G33,'الإعدادات'!$B$6),'الإعدادات'!$B$7))</f>
        <v/>
      </c>
      <c r="O33" s="9">
        <f>IF(D33="سعودي",ROUND(N33*IF(E33="الجديد",'الإعدادات'!$B$3,'الإعدادات'!$B$1),2),0)</f>
        <v/>
      </c>
      <c r="P33" s="8" t="n"/>
      <c r="Q33" s="9">
        <f>K33-M33-O33-P33</f>
        <v/>
      </c>
      <c r="R33" s="9">
        <f>IF(N33=0,0,ROUND(N33*IF(D33="سعودي",IF(E33="الجديد",'الإعدادات'!$B$4,'الإعدادات'!$B$2),'الإعدادات'!$B$5),2))</f>
        <v/>
      </c>
    </row>
    <row r="34">
      <c r="A34" s="1" t="n">
        <v>31</v>
      </c>
      <c r="B34" s="7" t="n"/>
      <c r="C34" s="7" t="n"/>
      <c r="D34" s="7" t="n"/>
      <c r="E34" s="7" t="n"/>
      <c r="F34" s="8" t="n"/>
      <c r="G34" s="8" t="n"/>
      <c r="H34" s="8" t="n"/>
      <c r="I34" s="8" t="n"/>
      <c r="J34" s="8" t="n"/>
      <c r="K34" s="9">
        <f>SUM(F34:J34)</f>
        <v/>
      </c>
      <c r="L34" s="10" t="n"/>
      <c r="M34" s="9">
        <f>IF(L34&gt;0,ROUND((F34+G34+H34+I34)/'الإعدادات'!$B$8*L34,2),0)</f>
        <v/>
      </c>
      <c r="N34" s="9">
        <f>IF(F34+G34=0,0,MIN(MAX(F34+G34,'الإعدادات'!$B$6),'الإعدادات'!$B$7))</f>
        <v/>
      </c>
      <c r="O34" s="9">
        <f>IF(D34="سعودي",ROUND(N34*IF(E34="الجديد",'الإعدادات'!$B$3,'الإعدادات'!$B$1),2),0)</f>
        <v/>
      </c>
      <c r="P34" s="8" t="n"/>
      <c r="Q34" s="9">
        <f>K34-M34-O34-P34</f>
        <v/>
      </c>
      <c r="R34" s="9">
        <f>IF(N34=0,0,ROUND(N34*IF(D34="سعودي",IF(E34="الجديد",'الإعدادات'!$B$4,'الإعدادات'!$B$2),'الإعدادات'!$B$5),2))</f>
        <v/>
      </c>
    </row>
    <row r="35">
      <c r="A35" s="1" t="n">
        <v>32</v>
      </c>
      <c r="B35" s="7" t="n"/>
      <c r="C35" s="7" t="n"/>
      <c r="D35" s="7" t="n"/>
      <c r="E35" s="7" t="n"/>
      <c r="F35" s="8" t="n"/>
      <c r="G35" s="8" t="n"/>
      <c r="H35" s="8" t="n"/>
      <c r="I35" s="8" t="n"/>
      <c r="J35" s="8" t="n"/>
      <c r="K35" s="9">
        <f>SUM(F35:J35)</f>
        <v/>
      </c>
      <c r="L35" s="10" t="n"/>
      <c r="M35" s="9">
        <f>IF(L35&gt;0,ROUND((F35+G35+H35+I35)/'الإعدادات'!$B$8*L35,2),0)</f>
        <v/>
      </c>
      <c r="N35" s="9">
        <f>IF(F35+G35=0,0,MIN(MAX(F35+G35,'الإعدادات'!$B$6),'الإعدادات'!$B$7))</f>
        <v/>
      </c>
      <c r="O35" s="9">
        <f>IF(D35="سعودي",ROUND(N35*IF(E35="الجديد",'الإعدادات'!$B$3,'الإعدادات'!$B$1),2),0)</f>
        <v/>
      </c>
      <c r="P35" s="8" t="n"/>
      <c r="Q35" s="9">
        <f>K35-M35-O35-P35</f>
        <v/>
      </c>
      <c r="R35" s="9">
        <f>IF(N35=0,0,ROUND(N35*IF(D35="سعودي",IF(E35="الجديد",'الإعدادات'!$B$4,'الإعدادات'!$B$2),'الإعدادات'!$B$5),2))</f>
        <v/>
      </c>
    </row>
    <row r="36">
      <c r="A36" s="1" t="n">
        <v>33</v>
      </c>
      <c r="B36" s="7" t="n"/>
      <c r="C36" s="7" t="n"/>
      <c r="D36" s="7" t="n"/>
      <c r="E36" s="7" t="n"/>
      <c r="F36" s="8" t="n"/>
      <c r="G36" s="8" t="n"/>
      <c r="H36" s="8" t="n"/>
      <c r="I36" s="8" t="n"/>
      <c r="J36" s="8" t="n"/>
      <c r="K36" s="9">
        <f>SUM(F36:J36)</f>
        <v/>
      </c>
      <c r="L36" s="10" t="n"/>
      <c r="M36" s="9">
        <f>IF(L36&gt;0,ROUND((F36+G36+H36+I36)/'الإعدادات'!$B$8*L36,2),0)</f>
        <v/>
      </c>
      <c r="N36" s="9">
        <f>IF(F36+G36=0,0,MIN(MAX(F36+G36,'الإعدادات'!$B$6),'الإعدادات'!$B$7))</f>
        <v/>
      </c>
      <c r="O36" s="9">
        <f>IF(D36="سعودي",ROUND(N36*IF(E36="الجديد",'الإعدادات'!$B$3,'الإعدادات'!$B$1),2),0)</f>
        <v/>
      </c>
      <c r="P36" s="8" t="n"/>
      <c r="Q36" s="9">
        <f>K36-M36-O36-P36</f>
        <v/>
      </c>
      <c r="R36" s="9">
        <f>IF(N36=0,0,ROUND(N36*IF(D36="سعودي",IF(E36="الجديد",'الإعدادات'!$B$4,'الإعدادات'!$B$2),'الإعدادات'!$B$5),2))</f>
        <v/>
      </c>
    </row>
    <row r="37">
      <c r="A37" s="1" t="n">
        <v>34</v>
      </c>
      <c r="B37" s="7" t="n"/>
      <c r="C37" s="7" t="n"/>
      <c r="D37" s="7" t="n"/>
      <c r="E37" s="7" t="n"/>
      <c r="F37" s="8" t="n"/>
      <c r="G37" s="8" t="n"/>
      <c r="H37" s="8" t="n"/>
      <c r="I37" s="8" t="n"/>
      <c r="J37" s="8" t="n"/>
      <c r="K37" s="9">
        <f>SUM(F37:J37)</f>
        <v/>
      </c>
      <c r="L37" s="10" t="n"/>
      <c r="M37" s="9">
        <f>IF(L37&gt;0,ROUND((F37+G37+H37+I37)/'الإعدادات'!$B$8*L37,2),0)</f>
        <v/>
      </c>
      <c r="N37" s="9">
        <f>IF(F37+G37=0,0,MIN(MAX(F37+G37,'الإعدادات'!$B$6),'الإعدادات'!$B$7))</f>
        <v/>
      </c>
      <c r="O37" s="9">
        <f>IF(D37="سعودي",ROUND(N37*IF(E37="الجديد",'الإعدادات'!$B$3,'الإعدادات'!$B$1),2),0)</f>
        <v/>
      </c>
      <c r="P37" s="8" t="n"/>
      <c r="Q37" s="9">
        <f>K37-M37-O37-P37</f>
        <v/>
      </c>
      <c r="R37" s="9">
        <f>IF(N37=0,0,ROUND(N37*IF(D37="سعودي",IF(E37="الجديد",'الإعدادات'!$B$4,'الإعدادات'!$B$2),'الإعدادات'!$B$5),2))</f>
        <v/>
      </c>
    </row>
    <row r="38">
      <c r="A38" s="1" t="n">
        <v>35</v>
      </c>
      <c r="B38" s="7" t="n"/>
      <c r="C38" s="7" t="n"/>
      <c r="D38" s="7" t="n"/>
      <c r="E38" s="7" t="n"/>
      <c r="F38" s="8" t="n"/>
      <c r="G38" s="8" t="n"/>
      <c r="H38" s="8" t="n"/>
      <c r="I38" s="8" t="n"/>
      <c r="J38" s="8" t="n"/>
      <c r="K38" s="9">
        <f>SUM(F38:J38)</f>
        <v/>
      </c>
      <c r="L38" s="10" t="n"/>
      <c r="M38" s="9">
        <f>IF(L38&gt;0,ROUND((F38+G38+H38+I38)/'الإعدادات'!$B$8*L38,2),0)</f>
        <v/>
      </c>
      <c r="N38" s="9">
        <f>IF(F38+G38=0,0,MIN(MAX(F38+G38,'الإعدادات'!$B$6),'الإعدادات'!$B$7))</f>
        <v/>
      </c>
      <c r="O38" s="9">
        <f>IF(D38="سعودي",ROUND(N38*IF(E38="الجديد",'الإعدادات'!$B$3,'الإعدادات'!$B$1),2),0)</f>
        <v/>
      </c>
      <c r="P38" s="8" t="n"/>
      <c r="Q38" s="9">
        <f>K38-M38-O38-P38</f>
        <v/>
      </c>
      <c r="R38" s="9">
        <f>IF(N38=0,0,ROUND(N38*IF(D38="سعودي",IF(E38="الجديد",'الإعدادات'!$B$4,'الإعدادات'!$B$2),'الإعدادات'!$B$5),2))</f>
        <v/>
      </c>
    </row>
    <row r="39">
      <c r="A39" s="1" t="n">
        <v>36</v>
      </c>
      <c r="B39" s="7" t="n"/>
      <c r="C39" s="7" t="n"/>
      <c r="D39" s="7" t="n"/>
      <c r="E39" s="7" t="n"/>
      <c r="F39" s="8" t="n"/>
      <c r="G39" s="8" t="n"/>
      <c r="H39" s="8" t="n"/>
      <c r="I39" s="8" t="n"/>
      <c r="J39" s="8" t="n"/>
      <c r="K39" s="9">
        <f>SUM(F39:J39)</f>
        <v/>
      </c>
      <c r="L39" s="10" t="n"/>
      <c r="M39" s="9">
        <f>IF(L39&gt;0,ROUND((F39+G39+H39+I39)/'الإعدادات'!$B$8*L39,2),0)</f>
        <v/>
      </c>
      <c r="N39" s="9">
        <f>IF(F39+G39=0,0,MIN(MAX(F39+G39,'الإعدادات'!$B$6),'الإعدادات'!$B$7))</f>
        <v/>
      </c>
      <c r="O39" s="9">
        <f>IF(D39="سعودي",ROUND(N39*IF(E39="الجديد",'الإعدادات'!$B$3,'الإعدادات'!$B$1),2),0)</f>
        <v/>
      </c>
      <c r="P39" s="8" t="n"/>
      <c r="Q39" s="9">
        <f>K39-M39-O39-P39</f>
        <v/>
      </c>
      <c r="R39" s="9">
        <f>IF(N39=0,0,ROUND(N39*IF(D39="سعودي",IF(E39="الجديد",'الإعدادات'!$B$4,'الإعدادات'!$B$2),'الإعدادات'!$B$5),2))</f>
        <v/>
      </c>
    </row>
    <row r="40">
      <c r="A40" s="1" t="n">
        <v>37</v>
      </c>
      <c r="B40" s="7" t="n"/>
      <c r="C40" s="7" t="n"/>
      <c r="D40" s="7" t="n"/>
      <c r="E40" s="7" t="n"/>
      <c r="F40" s="8" t="n"/>
      <c r="G40" s="8" t="n"/>
      <c r="H40" s="8" t="n"/>
      <c r="I40" s="8" t="n"/>
      <c r="J40" s="8" t="n"/>
      <c r="K40" s="9">
        <f>SUM(F40:J40)</f>
        <v/>
      </c>
      <c r="L40" s="10" t="n"/>
      <c r="M40" s="9">
        <f>IF(L40&gt;0,ROUND((F40+G40+H40+I40)/'الإعدادات'!$B$8*L40,2),0)</f>
        <v/>
      </c>
      <c r="N40" s="9">
        <f>IF(F40+G40=0,0,MIN(MAX(F40+G40,'الإعدادات'!$B$6),'الإعدادات'!$B$7))</f>
        <v/>
      </c>
      <c r="O40" s="9">
        <f>IF(D40="سعودي",ROUND(N40*IF(E40="الجديد",'الإعدادات'!$B$3,'الإعدادات'!$B$1),2),0)</f>
        <v/>
      </c>
      <c r="P40" s="8" t="n"/>
      <c r="Q40" s="9">
        <f>K40-M40-O40-P40</f>
        <v/>
      </c>
      <c r="R40" s="9">
        <f>IF(N40=0,0,ROUND(N40*IF(D40="سعودي",IF(E40="الجديد",'الإعدادات'!$B$4,'الإعدادات'!$B$2),'الإعدادات'!$B$5),2))</f>
        <v/>
      </c>
    </row>
    <row r="41">
      <c r="A41" s="1" t="n">
        <v>38</v>
      </c>
      <c r="B41" s="7" t="n"/>
      <c r="C41" s="7" t="n"/>
      <c r="D41" s="7" t="n"/>
      <c r="E41" s="7" t="n"/>
      <c r="F41" s="8" t="n"/>
      <c r="G41" s="8" t="n"/>
      <c r="H41" s="8" t="n"/>
      <c r="I41" s="8" t="n"/>
      <c r="J41" s="8" t="n"/>
      <c r="K41" s="9">
        <f>SUM(F41:J41)</f>
        <v/>
      </c>
      <c r="L41" s="10" t="n"/>
      <c r="M41" s="9">
        <f>IF(L41&gt;0,ROUND((F41+G41+H41+I41)/'الإعدادات'!$B$8*L41,2),0)</f>
        <v/>
      </c>
      <c r="N41" s="9">
        <f>IF(F41+G41=0,0,MIN(MAX(F41+G41,'الإعدادات'!$B$6),'الإعدادات'!$B$7))</f>
        <v/>
      </c>
      <c r="O41" s="9">
        <f>IF(D41="سعودي",ROUND(N41*IF(E41="الجديد",'الإعدادات'!$B$3,'الإعدادات'!$B$1),2),0)</f>
        <v/>
      </c>
      <c r="P41" s="8" t="n"/>
      <c r="Q41" s="9">
        <f>K41-M41-O41-P41</f>
        <v/>
      </c>
      <c r="R41" s="9">
        <f>IF(N41=0,0,ROUND(N41*IF(D41="سعودي",IF(E41="الجديد",'الإعدادات'!$B$4,'الإعدادات'!$B$2),'الإعدادات'!$B$5),2))</f>
        <v/>
      </c>
    </row>
    <row r="42">
      <c r="A42" s="1" t="n">
        <v>39</v>
      </c>
      <c r="B42" s="7" t="n"/>
      <c r="C42" s="7" t="n"/>
      <c r="D42" s="7" t="n"/>
      <c r="E42" s="7" t="n"/>
      <c r="F42" s="8" t="n"/>
      <c r="G42" s="8" t="n"/>
      <c r="H42" s="8" t="n"/>
      <c r="I42" s="8" t="n"/>
      <c r="J42" s="8" t="n"/>
      <c r="K42" s="9">
        <f>SUM(F42:J42)</f>
        <v/>
      </c>
      <c r="L42" s="10" t="n"/>
      <c r="M42" s="9">
        <f>IF(L42&gt;0,ROUND((F42+G42+H42+I42)/'الإعدادات'!$B$8*L42,2),0)</f>
        <v/>
      </c>
      <c r="N42" s="9">
        <f>IF(F42+G42=0,0,MIN(MAX(F42+G42,'الإعدادات'!$B$6),'الإعدادات'!$B$7))</f>
        <v/>
      </c>
      <c r="O42" s="9">
        <f>IF(D42="سعودي",ROUND(N42*IF(E42="الجديد",'الإعدادات'!$B$3,'الإعدادات'!$B$1),2),0)</f>
        <v/>
      </c>
      <c r="P42" s="8" t="n"/>
      <c r="Q42" s="9">
        <f>K42-M42-O42-P42</f>
        <v/>
      </c>
      <c r="R42" s="9">
        <f>IF(N42=0,0,ROUND(N42*IF(D42="سعودي",IF(E42="الجديد",'الإعدادات'!$B$4,'الإعدادات'!$B$2),'الإعدادات'!$B$5),2))</f>
        <v/>
      </c>
    </row>
    <row r="43">
      <c r="A43" s="1" t="n">
        <v>40</v>
      </c>
      <c r="B43" s="7" t="n"/>
      <c r="C43" s="7" t="n"/>
      <c r="D43" s="7" t="n"/>
      <c r="E43" s="7" t="n"/>
      <c r="F43" s="8" t="n"/>
      <c r="G43" s="8" t="n"/>
      <c r="H43" s="8" t="n"/>
      <c r="I43" s="8" t="n"/>
      <c r="J43" s="8" t="n"/>
      <c r="K43" s="9">
        <f>SUM(F43:J43)</f>
        <v/>
      </c>
      <c r="L43" s="10" t="n"/>
      <c r="M43" s="9">
        <f>IF(L43&gt;0,ROUND((F43+G43+H43+I43)/'الإعدادات'!$B$8*L43,2),0)</f>
        <v/>
      </c>
      <c r="N43" s="9">
        <f>IF(F43+G43=0,0,MIN(MAX(F43+G43,'الإعدادات'!$B$6),'الإعدادات'!$B$7))</f>
        <v/>
      </c>
      <c r="O43" s="9">
        <f>IF(D43="سعودي",ROUND(N43*IF(E43="الجديد",'الإعدادات'!$B$3,'الإعدادات'!$B$1),2),0)</f>
        <v/>
      </c>
      <c r="P43" s="8" t="n"/>
      <c r="Q43" s="9">
        <f>K43-M43-O43-P43</f>
        <v/>
      </c>
      <c r="R43" s="9">
        <f>IF(N43=0,0,ROUND(N43*IF(D43="سعودي",IF(E43="الجديد",'الإعدادات'!$B$4,'الإعدادات'!$B$2),'الإعدادات'!$B$5),2))</f>
        <v/>
      </c>
    </row>
    <row r="44">
      <c r="A44" s="1" t="n">
        <v>41</v>
      </c>
      <c r="B44" s="7" t="n"/>
      <c r="C44" s="7" t="n"/>
      <c r="D44" s="7" t="n"/>
      <c r="E44" s="7" t="n"/>
      <c r="F44" s="8" t="n"/>
      <c r="G44" s="8" t="n"/>
      <c r="H44" s="8" t="n"/>
      <c r="I44" s="8" t="n"/>
      <c r="J44" s="8" t="n"/>
      <c r="K44" s="9">
        <f>SUM(F44:J44)</f>
        <v/>
      </c>
      <c r="L44" s="10" t="n"/>
      <c r="M44" s="9">
        <f>IF(L44&gt;0,ROUND((F44+G44+H44+I44)/'الإعدادات'!$B$8*L44,2),0)</f>
        <v/>
      </c>
      <c r="N44" s="9">
        <f>IF(F44+G44=0,0,MIN(MAX(F44+G44,'الإعدادات'!$B$6),'الإعدادات'!$B$7))</f>
        <v/>
      </c>
      <c r="O44" s="9">
        <f>IF(D44="سعودي",ROUND(N44*IF(E44="الجديد",'الإعدادات'!$B$3,'الإعدادات'!$B$1),2),0)</f>
        <v/>
      </c>
      <c r="P44" s="8" t="n"/>
      <c r="Q44" s="9">
        <f>K44-M44-O44-P44</f>
        <v/>
      </c>
      <c r="R44" s="9">
        <f>IF(N44=0,0,ROUND(N44*IF(D44="سعودي",IF(E44="الجديد",'الإعدادات'!$B$4,'الإعدادات'!$B$2),'الإعدادات'!$B$5),2))</f>
        <v/>
      </c>
    </row>
    <row r="45">
      <c r="A45" s="1" t="n">
        <v>42</v>
      </c>
      <c r="B45" s="7" t="n"/>
      <c r="C45" s="7" t="n"/>
      <c r="D45" s="7" t="n"/>
      <c r="E45" s="7" t="n"/>
      <c r="F45" s="8" t="n"/>
      <c r="G45" s="8" t="n"/>
      <c r="H45" s="8" t="n"/>
      <c r="I45" s="8" t="n"/>
      <c r="J45" s="8" t="n"/>
      <c r="K45" s="9">
        <f>SUM(F45:J45)</f>
        <v/>
      </c>
      <c r="L45" s="10" t="n"/>
      <c r="M45" s="9">
        <f>IF(L45&gt;0,ROUND((F45+G45+H45+I45)/'الإعدادات'!$B$8*L45,2),0)</f>
        <v/>
      </c>
      <c r="N45" s="9">
        <f>IF(F45+G45=0,0,MIN(MAX(F45+G45,'الإعدادات'!$B$6),'الإعدادات'!$B$7))</f>
        <v/>
      </c>
      <c r="O45" s="9">
        <f>IF(D45="سعودي",ROUND(N45*IF(E45="الجديد",'الإعدادات'!$B$3,'الإعدادات'!$B$1),2),0)</f>
        <v/>
      </c>
      <c r="P45" s="8" t="n"/>
      <c r="Q45" s="9">
        <f>K45-M45-O45-P45</f>
        <v/>
      </c>
      <c r="R45" s="9">
        <f>IF(N45=0,0,ROUND(N45*IF(D45="سعودي",IF(E45="الجديد",'الإعدادات'!$B$4,'الإعدادات'!$B$2),'الإعدادات'!$B$5),2))</f>
        <v/>
      </c>
    </row>
    <row r="46">
      <c r="A46" s="1" t="n">
        <v>43</v>
      </c>
      <c r="B46" s="7" t="n"/>
      <c r="C46" s="7" t="n"/>
      <c r="D46" s="7" t="n"/>
      <c r="E46" s="7" t="n"/>
      <c r="F46" s="8" t="n"/>
      <c r="G46" s="8" t="n"/>
      <c r="H46" s="8" t="n"/>
      <c r="I46" s="8" t="n"/>
      <c r="J46" s="8" t="n"/>
      <c r="K46" s="9">
        <f>SUM(F46:J46)</f>
        <v/>
      </c>
      <c r="L46" s="10" t="n"/>
      <c r="M46" s="9">
        <f>IF(L46&gt;0,ROUND((F46+G46+H46+I46)/'الإعدادات'!$B$8*L46,2),0)</f>
        <v/>
      </c>
      <c r="N46" s="9">
        <f>IF(F46+G46=0,0,MIN(MAX(F46+G46,'الإعدادات'!$B$6),'الإعدادات'!$B$7))</f>
        <v/>
      </c>
      <c r="O46" s="9">
        <f>IF(D46="سعودي",ROUND(N46*IF(E46="الجديد",'الإعدادات'!$B$3,'الإعدادات'!$B$1),2),0)</f>
        <v/>
      </c>
      <c r="P46" s="8" t="n"/>
      <c r="Q46" s="9">
        <f>K46-M46-O46-P46</f>
        <v/>
      </c>
      <c r="R46" s="9">
        <f>IF(N46=0,0,ROUND(N46*IF(D46="سعودي",IF(E46="الجديد",'الإعدادات'!$B$4,'الإعدادات'!$B$2),'الإعدادات'!$B$5),2))</f>
        <v/>
      </c>
    </row>
    <row r="47">
      <c r="A47" s="1" t="n">
        <v>44</v>
      </c>
      <c r="B47" s="7" t="n"/>
      <c r="C47" s="7" t="n"/>
      <c r="D47" s="7" t="n"/>
      <c r="E47" s="7" t="n"/>
      <c r="F47" s="8" t="n"/>
      <c r="G47" s="8" t="n"/>
      <c r="H47" s="8" t="n"/>
      <c r="I47" s="8" t="n"/>
      <c r="J47" s="8" t="n"/>
      <c r="K47" s="9">
        <f>SUM(F47:J47)</f>
        <v/>
      </c>
      <c r="L47" s="10" t="n"/>
      <c r="M47" s="9">
        <f>IF(L47&gt;0,ROUND((F47+G47+H47+I47)/'الإعدادات'!$B$8*L47,2),0)</f>
        <v/>
      </c>
      <c r="N47" s="9">
        <f>IF(F47+G47=0,0,MIN(MAX(F47+G47,'الإعدادات'!$B$6),'الإعدادات'!$B$7))</f>
        <v/>
      </c>
      <c r="O47" s="9">
        <f>IF(D47="سعودي",ROUND(N47*IF(E47="الجديد",'الإعدادات'!$B$3,'الإعدادات'!$B$1),2),0)</f>
        <v/>
      </c>
      <c r="P47" s="8" t="n"/>
      <c r="Q47" s="9">
        <f>K47-M47-O47-P47</f>
        <v/>
      </c>
      <c r="R47" s="9">
        <f>IF(N47=0,0,ROUND(N47*IF(D47="سعودي",IF(E47="الجديد",'الإعدادات'!$B$4,'الإعدادات'!$B$2),'الإعدادات'!$B$5),2))</f>
        <v/>
      </c>
    </row>
    <row r="48">
      <c r="A48" s="1" t="n">
        <v>45</v>
      </c>
      <c r="B48" s="7" t="n"/>
      <c r="C48" s="7" t="n"/>
      <c r="D48" s="7" t="n"/>
      <c r="E48" s="7" t="n"/>
      <c r="F48" s="8" t="n"/>
      <c r="G48" s="8" t="n"/>
      <c r="H48" s="8" t="n"/>
      <c r="I48" s="8" t="n"/>
      <c r="J48" s="8" t="n"/>
      <c r="K48" s="9">
        <f>SUM(F48:J48)</f>
        <v/>
      </c>
      <c r="L48" s="10" t="n"/>
      <c r="M48" s="9">
        <f>IF(L48&gt;0,ROUND((F48+G48+H48+I48)/'الإعدادات'!$B$8*L48,2),0)</f>
        <v/>
      </c>
      <c r="N48" s="9">
        <f>IF(F48+G48=0,0,MIN(MAX(F48+G48,'الإعدادات'!$B$6),'الإعدادات'!$B$7))</f>
        <v/>
      </c>
      <c r="O48" s="9">
        <f>IF(D48="سعودي",ROUND(N48*IF(E48="الجديد",'الإعدادات'!$B$3,'الإعدادات'!$B$1),2),0)</f>
        <v/>
      </c>
      <c r="P48" s="8" t="n"/>
      <c r="Q48" s="9">
        <f>K48-M48-O48-P48</f>
        <v/>
      </c>
      <c r="R48" s="9">
        <f>IF(N48=0,0,ROUND(N48*IF(D48="سعودي",IF(E48="الجديد",'الإعدادات'!$B$4,'الإعدادات'!$B$2),'الإعدادات'!$B$5),2))</f>
        <v/>
      </c>
    </row>
    <row r="49">
      <c r="A49" s="1" t="n">
        <v>46</v>
      </c>
      <c r="B49" s="7" t="n"/>
      <c r="C49" s="7" t="n"/>
      <c r="D49" s="7" t="n"/>
      <c r="E49" s="7" t="n"/>
      <c r="F49" s="8" t="n"/>
      <c r="G49" s="8" t="n"/>
      <c r="H49" s="8" t="n"/>
      <c r="I49" s="8" t="n"/>
      <c r="J49" s="8" t="n"/>
      <c r="K49" s="9">
        <f>SUM(F49:J49)</f>
        <v/>
      </c>
      <c r="L49" s="10" t="n"/>
      <c r="M49" s="9">
        <f>IF(L49&gt;0,ROUND((F49+G49+H49+I49)/'الإعدادات'!$B$8*L49,2),0)</f>
        <v/>
      </c>
      <c r="N49" s="9">
        <f>IF(F49+G49=0,0,MIN(MAX(F49+G49,'الإعدادات'!$B$6),'الإعدادات'!$B$7))</f>
        <v/>
      </c>
      <c r="O49" s="9">
        <f>IF(D49="سعودي",ROUND(N49*IF(E49="الجديد",'الإعدادات'!$B$3,'الإعدادات'!$B$1),2),0)</f>
        <v/>
      </c>
      <c r="P49" s="8" t="n"/>
      <c r="Q49" s="9">
        <f>K49-M49-O49-P49</f>
        <v/>
      </c>
      <c r="R49" s="9">
        <f>IF(N49=0,0,ROUND(N49*IF(D49="سعودي",IF(E49="الجديد",'الإعدادات'!$B$4,'الإعدادات'!$B$2),'الإعدادات'!$B$5),2))</f>
        <v/>
      </c>
    </row>
    <row r="50">
      <c r="A50" s="1" t="n">
        <v>47</v>
      </c>
      <c r="B50" s="7" t="n"/>
      <c r="C50" s="7" t="n"/>
      <c r="D50" s="7" t="n"/>
      <c r="E50" s="7" t="n"/>
      <c r="F50" s="8" t="n"/>
      <c r="G50" s="8" t="n"/>
      <c r="H50" s="8" t="n"/>
      <c r="I50" s="8" t="n"/>
      <c r="J50" s="8" t="n"/>
      <c r="K50" s="9">
        <f>SUM(F50:J50)</f>
        <v/>
      </c>
      <c r="L50" s="10" t="n"/>
      <c r="M50" s="9">
        <f>IF(L50&gt;0,ROUND((F50+G50+H50+I50)/'الإعدادات'!$B$8*L50,2),0)</f>
        <v/>
      </c>
      <c r="N50" s="9">
        <f>IF(F50+G50=0,0,MIN(MAX(F50+G50,'الإعدادات'!$B$6),'الإعدادات'!$B$7))</f>
        <v/>
      </c>
      <c r="O50" s="9">
        <f>IF(D50="سعودي",ROUND(N50*IF(E50="الجديد",'الإعدادات'!$B$3,'الإعدادات'!$B$1),2),0)</f>
        <v/>
      </c>
      <c r="P50" s="8" t="n"/>
      <c r="Q50" s="9">
        <f>K50-M50-O50-P50</f>
        <v/>
      </c>
      <c r="R50" s="9">
        <f>IF(N50=0,0,ROUND(N50*IF(D50="سعودي",IF(E50="الجديد",'الإعدادات'!$B$4,'الإعدادات'!$B$2),'الإعدادات'!$B$5),2))</f>
        <v/>
      </c>
    </row>
    <row r="51">
      <c r="A51" s="1" t="n">
        <v>48</v>
      </c>
      <c r="B51" s="7" t="n"/>
      <c r="C51" s="7" t="n"/>
      <c r="D51" s="7" t="n"/>
      <c r="E51" s="7" t="n"/>
      <c r="F51" s="8" t="n"/>
      <c r="G51" s="8" t="n"/>
      <c r="H51" s="8" t="n"/>
      <c r="I51" s="8" t="n"/>
      <c r="J51" s="8" t="n"/>
      <c r="K51" s="9">
        <f>SUM(F51:J51)</f>
        <v/>
      </c>
      <c r="L51" s="10" t="n"/>
      <c r="M51" s="9">
        <f>IF(L51&gt;0,ROUND((F51+G51+H51+I51)/'الإعدادات'!$B$8*L51,2),0)</f>
        <v/>
      </c>
      <c r="N51" s="9">
        <f>IF(F51+G51=0,0,MIN(MAX(F51+G51,'الإعدادات'!$B$6),'الإعدادات'!$B$7))</f>
        <v/>
      </c>
      <c r="O51" s="9">
        <f>IF(D51="سعودي",ROUND(N51*IF(E51="الجديد",'الإعدادات'!$B$3,'الإعدادات'!$B$1),2),0)</f>
        <v/>
      </c>
      <c r="P51" s="8" t="n"/>
      <c r="Q51" s="9">
        <f>K51-M51-O51-P51</f>
        <v/>
      </c>
      <c r="R51" s="9">
        <f>IF(N51=0,0,ROUND(N51*IF(D51="سعودي",IF(E51="الجديد",'الإعدادات'!$B$4,'الإعدادات'!$B$2),'الإعدادات'!$B$5),2))</f>
        <v/>
      </c>
    </row>
    <row r="52">
      <c r="A52" s="1" t="n">
        <v>49</v>
      </c>
      <c r="B52" s="7" t="n"/>
      <c r="C52" s="7" t="n"/>
      <c r="D52" s="7" t="n"/>
      <c r="E52" s="7" t="n"/>
      <c r="F52" s="8" t="n"/>
      <c r="G52" s="8" t="n"/>
      <c r="H52" s="8" t="n"/>
      <c r="I52" s="8" t="n"/>
      <c r="J52" s="8" t="n"/>
      <c r="K52" s="9">
        <f>SUM(F52:J52)</f>
        <v/>
      </c>
      <c r="L52" s="10" t="n"/>
      <c r="M52" s="9">
        <f>IF(L52&gt;0,ROUND((F52+G52+H52+I52)/'الإعدادات'!$B$8*L52,2),0)</f>
        <v/>
      </c>
      <c r="N52" s="9">
        <f>IF(F52+G52=0,0,MIN(MAX(F52+G52,'الإعدادات'!$B$6),'الإعدادات'!$B$7))</f>
        <v/>
      </c>
      <c r="O52" s="9">
        <f>IF(D52="سعودي",ROUND(N52*IF(E52="الجديد",'الإعدادات'!$B$3,'الإعدادات'!$B$1),2),0)</f>
        <v/>
      </c>
      <c r="P52" s="8" t="n"/>
      <c r="Q52" s="9">
        <f>K52-M52-O52-P52</f>
        <v/>
      </c>
      <c r="R52" s="9">
        <f>IF(N52=0,0,ROUND(N52*IF(D52="سعودي",IF(E52="الجديد",'الإعدادات'!$B$4,'الإعدادات'!$B$2),'الإعدادات'!$B$5),2))</f>
        <v/>
      </c>
    </row>
    <row r="53">
      <c r="A53" s="1" t="n">
        <v>50</v>
      </c>
      <c r="B53" s="7" t="n"/>
      <c r="C53" s="7" t="n"/>
      <c r="D53" s="7" t="n"/>
      <c r="E53" s="7" t="n"/>
      <c r="F53" s="8" t="n"/>
      <c r="G53" s="8" t="n"/>
      <c r="H53" s="8" t="n"/>
      <c r="I53" s="8" t="n"/>
      <c r="J53" s="8" t="n"/>
      <c r="K53" s="9">
        <f>SUM(F53:J53)</f>
        <v/>
      </c>
      <c r="L53" s="10" t="n"/>
      <c r="M53" s="9">
        <f>IF(L53&gt;0,ROUND((F53+G53+H53+I53)/'الإعدادات'!$B$8*L53,2),0)</f>
        <v/>
      </c>
      <c r="N53" s="9">
        <f>IF(F53+G53=0,0,MIN(MAX(F53+G53,'الإعدادات'!$B$6),'الإعدادات'!$B$7))</f>
        <v/>
      </c>
      <c r="O53" s="9">
        <f>IF(D53="سعودي",ROUND(N53*IF(E53="الجديد",'الإعدادات'!$B$3,'الإعدادات'!$B$1),2),0)</f>
        <v/>
      </c>
      <c r="P53" s="8" t="n"/>
      <c r="Q53" s="9">
        <f>K53-M53-O53-P53</f>
        <v/>
      </c>
      <c r="R53" s="9">
        <f>IF(N53=0,0,ROUND(N53*IF(D53="سعودي",IF(E53="الجديد",'الإعدادات'!$B$4,'الإعدادات'!$B$2),'الإعدادات'!$B$5),2))</f>
        <v/>
      </c>
    </row>
    <row r="54">
      <c r="B54" s="11" t="inlineStr">
        <is>
          <t>الإجمالي</t>
        </is>
      </c>
      <c r="F54" s="12">
        <f>SUM(F4:F53)</f>
        <v/>
      </c>
      <c r="G54" s="12">
        <f>SUM(G4:G53)</f>
        <v/>
      </c>
      <c r="H54" s="12">
        <f>SUM(H4:H53)</f>
        <v/>
      </c>
      <c r="I54" s="12">
        <f>SUM(I4:I53)</f>
        <v/>
      </c>
      <c r="J54" s="12">
        <f>SUM(J4:J53)</f>
        <v/>
      </c>
      <c r="K54" s="12">
        <f>SUM(K4:K53)</f>
        <v/>
      </c>
      <c r="M54" s="12">
        <f>SUM(M4:M53)</f>
        <v/>
      </c>
      <c r="N54" s="12">
        <f>SUM(N4:N53)</f>
        <v/>
      </c>
      <c r="O54" s="12">
        <f>SUM(O4:O53)</f>
        <v/>
      </c>
      <c r="P54" s="12">
        <f>SUM(P4:P53)</f>
        <v/>
      </c>
      <c r="Q54" s="12">
        <f>SUM(Q4:Q53)</f>
        <v/>
      </c>
      <c r="R54" s="12">
        <f>SUM(R4:R53)</f>
        <v/>
      </c>
    </row>
  </sheetData>
  <dataValidations count="2">
    <dataValidation sqref="D4 D5 D6 D7 D8 D9 D10 D11 D12 D13 D14 D15 D16 D17 D18 D19 D20 D21 D22 D23 D24 D25 D26 D27 D28 D29 D30 D31 D32 D33 D34 D35 D36 D37 D38 D39 D40 D41 D42 D43 D44 D45 D46 D47 D48 D49 D50 D51 D52 D53" showDropDown="0" showInputMessage="0" showErrorMessage="0" allowBlank="1" type="list">
      <formula1>"سعودي,غير سعودي"</formula1>
    </dataValidation>
    <dataValidation sqref="E4 E5 E6 E7 E8 E9 E10 E11 E12 E13 E14 E15 E16 E17 E18 E19 E20 E21 E22 E23 E24 E25 E26 E27 E28 E29 E30 E31 E32 E33 E34 E35 E36 E37 E38 E39 E40 E41 E42 E43 E44 E45 E46 E47 E48 E49 E50 E51 E52 E53" showDropDown="0" showInputMessage="0" showErrorMessage="0" allowBlank="1" type="list">
      <formula1>"السابق,الجديد"</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6"/>
  <sheetViews>
    <sheetView rightToLeft="1" workbookViewId="0">
      <selection activeCell="A1" sqref="A1"/>
    </sheetView>
  </sheetViews>
  <sheetFormatPr baseColWidth="8" defaultRowHeight="15"/>
  <cols>
    <col width="120" customWidth="1" min="1" max="1"/>
  </cols>
  <sheetData>
    <row r="1">
      <c r="A1" s="13" t="inlineStr">
        <is>
          <t>مسير الرواتب: املأ الخلايا الصفراء فقط، ويُحسب الإجمالي والتأمينات والخصومات والصافي تلقائيًا.</t>
        </is>
      </c>
    </row>
    <row r="2">
      <c r="A2" s="13" t="inlineStr">
        <is>
          <t>نظام التأمينات: اختر «السابق» للسعودي الذي لديه اشتراكات قبل 3 يوليو 2024، و«الجديد» لمن ليس لديه. راجع التأمينات عند الشك.</t>
        </is>
      </c>
    </row>
    <row r="3">
      <c r="A3" s="13" t="inlineStr">
        <is>
          <t>الأجر الخاضع للاشتراك هو الأساسي مع السكن، بين الحدين الأدنى والأعلى في ورقة الإعدادات.</t>
        </is>
      </c>
    </row>
    <row r="4">
      <c r="A4" s="13" t="inlineStr">
        <is>
          <t>خصم الغياب = (الأساسي + السكن + النقل + البدلات الأخرى) ÷ أيام حساب أجر اليوم × أيام الغياب دون أجر. عدّله إن نص عقدك على غير ذلك.</t>
        </is>
      </c>
    </row>
    <row r="5">
      <c r="A5" s="13" t="inlineStr">
        <is>
          <t>الحضور: اكتب رمزًا واحدًا لكل يوم من القائمة، وتُعدّ المجاميع كل رمز.</t>
        </is>
      </c>
    </row>
    <row r="6">
      <c r="A6" s="13" t="inlineStr">
        <is>
          <t>هذا الملف نموذج مجاني من رفيق HR (rafiqhr.com) وتقدير وليس استشارة رواتب أو قانونية. يدير رفيق HR الرواتب والتأمينات وملف مدد من سجل موظف واحد.</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RafiqHR</dc:creator>
  <dc:title xmlns:dc="http://purl.org/dc/elements/1.1/">مسير الرواتب الشهري: [اسم المنشأة] · [الشهر والسنة]</dc:title>
  <dcterms:created xmlns:dcterms="http://purl.org/dc/terms/" xmlns:xsi="http://www.w3.org/2001/XMLSchema-instance" xsi:type="dcterms:W3CDTF">2026-10-27T20:10:25Z</dcterms:created>
  <dcterms:modified xmlns:dcterms="http://purl.org/dc/terms/" xmlns:xsi="http://www.w3.org/2001/XMLSchema-instance" xsi:type="dcterms:W3CDTF">2026-10-27T20:10:25Z</dcterms:modified>
</cp:coreProperties>
</file>